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StringTension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<sst xmlns="http://schemas.openxmlformats.org/spreadsheetml/2006/main" count="49" uniqueCount="24">
  <si>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>String</t>
  </si>
  <si>
    <t>A</t>
  </si>
  <si>
    <t>E</t>
  </si>
  <si>
    <t>G</t>
  </si>
  <si>
    <t>Density</t>
  </si>
  <si>
    <t>Tension</t>
  </si>
  <si>
    <t>gm^cm3</t>
  </si>
  <si>
    <t>dynes</t>
  </si>
  <si>
    <t>lbf</t>
  </si>
  <si>
    <t>C</t>
  </si>
  <si>
    <t>Wt</t>
  </si>
  <si>
    <t>Diameter</t>
  </si>
  <si>
    <t>cm</t>
  </si>
  <si>
    <t>gm</t>
  </si>
  <si>
    <t>Sample Length</t>
  </si>
  <si>
    <t>Scale Length</t>
  </si>
  <si>
    <t>f</t>
  </si>
  <si>
    <t>Hz</t>
  </si>
  <si>
    <t>Soprano Scale length - 34.3 cm.</t>
  </si>
  <si>
    <t>Concert Scale length - 38.1 cm.</t>
  </si>
  <si>
    <t>total =</t>
  </si>
  <si>
    <t xml:space="preserve">Aquila NylGut Ukulele strings </t>
  </si>
  <si>
    <t xml:space="preserve">Data listed in blue, calculations in green.  Since the density is only 1.2 times that of nylon, </t>
  </si>
  <si>
    <t>the string tensions are about the same for nearly the same diameters.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</si>
</sst>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E+00"/>
  </numFmts>
  <fonts count="5">
    <font>
      <sz val="12"/>
      <name val="Arrus B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4" fillId="2" borderId="1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1" fontId="4" fillId="3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0" borderId="0" xfId="0" applyNumberFormat="1" applyAlignment="1">
      <alignment/>
    </xf>
    <xf numFmtId="11" fontId="4" fillId="3" borderId="1" xfId="0" applyNumberFormat="1" applyFont="1" applyFill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E1" sqref="E1"/>
    </sheetView>
  </sheetViews>
  <sheetFormatPr defaultColWidth="8.796875" defaultRowHeight="15"/>
  <cols>
    <col min="1" max="1" width="7.09765625" style="0" customWidth="1"/>
    <col min="2" max="2" width="7.3984375" style="0" customWidth="1"/>
    <col min="3" max="3" width="9.296875" style="0" customWidth="1"/>
    <col min="4" max="4" width="12.59765625" style="0" customWidth="1"/>
    <col min="5" max="5" width="8.59765625" style="0" customWidth="1"/>
    <col min="6" max="6" width="11.09765625" style="0" customWidth="1"/>
    <col min="7" max="7" width="7.296875" style="0" customWidth="1"/>
    <col min="8" max="9" width="10.09765625" style="0" customWidth="1"/>
  </cols>
  <sheetData>
    <row r="1" spans="1:9" ht="15">
      <c r="A1" s="8" t="s">
        <v>21</v>
      </c>
      <c r="B1" s="9"/>
      <c r="C1" s="7"/>
      <c r="D1" s="7"/>
      <c r="E1" s="11"/>
      <c r="F1" s="1"/>
      <c r="G1" s="1"/>
      <c r="H1" s="1"/>
      <c r="I1" s="1"/>
    </row>
    <row r="2" spans="1:9" s="18" customFormat="1" ht="15">
      <c r="A2" s="10"/>
      <c r="B2" s="11"/>
      <c r="C2" s="11"/>
      <c r="D2" s="11"/>
      <c r="E2" s="11"/>
      <c r="F2" s="11"/>
      <c r="G2" s="11"/>
      <c r="H2" s="11"/>
      <c r="I2" s="11"/>
    </row>
    <row r="3" spans="1:9" s="18" customFormat="1" ht="15">
      <c r="A3" s="10" t="s">
        <v>22</v>
      </c>
      <c r="B3" s="11"/>
      <c r="C3" s="11"/>
      <c r="D3" s="11"/>
      <c r="E3" s="11"/>
      <c r="F3" s="11"/>
      <c r="G3" s="11"/>
      <c r="H3" s="11"/>
      <c r="I3" s="11"/>
    </row>
    <row r="4" spans="1:9" ht="15">
      <c r="A4" s="10" t="s">
        <v>23</v>
      </c>
      <c r="B4" s="11"/>
      <c r="C4" s="11"/>
      <c r="D4" s="11"/>
      <c r="E4" s="1"/>
      <c r="F4" s="1"/>
      <c r="G4" s="1"/>
      <c r="H4" s="1"/>
      <c r="I4" s="1"/>
    </row>
    <row r="6" spans="1:9" ht="15">
      <c r="A6" s="8" t="s">
        <v>18</v>
      </c>
      <c r="B6" s="9"/>
      <c r="C6" s="9"/>
      <c r="D6" s="7"/>
      <c r="E6" s="1"/>
      <c r="F6" s="1"/>
      <c r="G6" s="1"/>
      <c r="H6" s="1"/>
      <c r="I6" s="1"/>
    </row>
    <row r="7" spans="1:9" ht="15">
      <c r="A7" s="10"/>
      <c r="B7" s="11"/>
      <c r="C7" s="11"/>
      <c r="D7" s="11"/>
      <c r="E7" s="1"/>
      <c r="F7" s="1"/>
      <c r="G7" s="1"/>
      <c r="H7" s="1"/>
      <c r="I7" s="1"/>
    </row>
    <row r="8" spans="1:9" ht="15">
      <c r="A8" s="1"/>
      <c r="B8" s="2" t="s">
        <v>10</v>
      </c>
      <c r="C8" s="2" t="s">
        <v>11</v>
      </c>
      <c r="D8" s="3" t="s">
        <v>14</v>
      </c>
      <c r="E8" s="4" t="s">
        <v>4</v>
      </c>
      <c r="F8" s="2" t="s">
        <v>15</v>
      </c>
      <c r="G8" s="19" t="s">
        <v>16</v>
      </c>
      <c r="H8" s="4" t="s">
        <v>5</v>
      </c>
      <c r="I8" s="4" t="s">
        <v>5</v>
      </c>
    </row>
    <row r="9" spans="1:9" ht="15">
      <c r="A9" s="2" t="s">
        <v>0</v>
      </c>
      <c r="B9" s="2" t="s">
        <v>13</v>
      </c>
      <c r="C9" s="2" t="s">
        <v>12</v>
      </c>
      <c r="D9" s="2" t="s">
        <v>12</v>
      </c>
      <c r="E9" s="4" t="s">
        <v>6</v>
      </c>
      <c r="F9" s="2" t="s">
        <v>12</v>
      </c>
      <c r="G9" s="15" t="s">
        <v>17</v>
      </c>
      <c r="H9" s="13" t="s">
        <v>7</v>
      </c>
      <c r="I9" s="4" t="s">
        <v>8</v>
      </c>
    </row>
    <row r="10" spans="1:9" ht="15">
      <c r="A10" s="3" t="s">
        <v>1</v>
      </c>
      <c r="B10" s="17">
        <v>0.227</v>
      </c>
      <c r="C10" s="17">
        <v>0.0598</v>
      </c>
      <c r="D10" s="12">
        <v>60</v>
      </c>
      <c r="E10" s="5">
        <f>B10/(PI()*((C10/2)^2)*D10)</f>
        <v>1.3470457855378293</v>
      </c>
      <c r="F10" s="12">
        <f>13.5*2.54</f>
        <v>34.29</v>
      </c>
      <c r="G10" s="16">
        <v>440</v>
      </c>
      <c r="H10" s="14">
        <f>4*F10^2*G10^2*B10/D10</f>
        <v>3444886.5295679998</v>
      </c>
      <c r="I10" s="6">
        <f>0.000002248089*H10</f>
        <v>7.744411513369995</v>
      </c>
    </row>
    <row r="11" spans="1:9" ht="15">
      <c r="A11" s="3" t="s">
        <v>2</v>
      </c>
      <c r="B11" s="17">
        <v>0.327</v>
      </c>
      <c r="C11" s="17">
        <v>0.0717</v>
      </c>
      <c r="D11" s="12">
        <v>60</v>
      </c>
      <c r="E11" s="5">
        <f>B11/(PI()*((C11/2)^2)*D11)</f>
        <v>1.3497965369433378</v>
      </c>
      <c r="F11" s="12">
        <f>13.5*2.54</f>
        <v>34.29</v>
      </c>
      <c r="G11" s="16">
        <v>330</v>
      </c>
      <c r="H11" s="14">
        <f>4*F11^2*G11^2*B11/D11</f>
        <v>2791382.449482</v>
      </c>
      <c r="I11" s="6">
        <f>0.000002248089*H11</f>
        <v>6.27527617947354</v>
      </c>
    </row>
    <row r="12" spans="1:9" ht="15">
      <c r="A12" s="3" t="s">
        <v>9</v>
      </c>
      <c r="B12" s="17">
        <v>0.511</v>
      </c>
      <c r="C12" s="17">
        <v>0.0908</v>
      </c>
      <c r="D12" s="12">
        <v>60</v>
      </c>
      <c r="E12" s="5">
        <f>B12/(PI()*((C12/2)^2)*D12)</f>
        <v>1.3152492758116547</v>
      </c>
      <c r="F12" s="12">
        <f>13.5*2.54</f>
        <v>34.29</v>
      </c>
      <c r="G12" s="16">
        <v>262</v>
      </c>
      <c r="H12" s="14">
        <f>4*F12^2*G12^2*B12/D12</f>
        <v>2749585.27888296</v>
      </c>
      <c r="I12" s="6">
        <f>0.000002248089*H12</f>
        <v>6.181312420018714</v>
      </c>
    </row>
    <row r="13" spans="1:9" ht="15">
      <c r="A13" s="3" t="s">
        <v>3</v>
      </c>
      <c r="B13" s="17">
        <v>0.243</v>
      </c>
      <c r="C13" s="17">
        <v>0.0635</v>
      </c>
      <c r="D13" s="12">
        <v>60</v>
      </c>
      <c r="E13" s="5">
        <f>B13/(PI()*((C13/2)^2)*D13)</f>
        <v>1.2788443564207101</v>
      </c>
      <c r="F13" s="12">
        <f>13.5*2.54</f>
        <v>34.29</v>
      </c>
      <c r="G13" s="16">
        <v>392</v>
      </c>
      <c r="H13" s="14">
        <f>4*F13^2*G13^2*B13/D13</f>
        <v>2926995.9318028796</v>
      </c>
      <c r="I13" s="6">
        <f>0.000002248089*H13</f>
        <v>6.580147357330803</v>
      </c>
    </row>
    <row r="14" ht="15">
      <c r="E14" s="20"/>
    </row>
    <row r="15" spans="1:9" ht="15">
      <c r="A15" s="8" t="s">
        <v>19</v>
      </c>
      <c r="B15" s="9"/>
      <c r="C15" s="9"/>
      <c r="D15" s="7"/>
      <c r="E15" s="1"/>
      <c r="F15" s="1"/>
      <c r="G15" s="4" t="s">
        <v>20</v>
      </c>
      <c r="H15" s="21">
        <f>SUM(H10:H13)</f>
        <v>11912850.18973584</v>
      </c>
      <c r="I15" s="6">
        <f>SUM(I10:I13)</f>
        <v>26.781147470193055</v>
      </c>
    </row>
    <row r="16" spans="1:9" ht="15">
      <c r="A16" s="10"/>
      <c r="B16" s="11"/>
      <c r="C16" s="11"/>
      <c r="D16" s="11"/>
      <c r="E16" s="1"/>
      <c r="F16" s="1"/>
      <c r="G16" s="1"/>
      <c r="H16" s="1"/>
      <c r="I16" s="1"/>
    </row>
    <row r="17" spans="1:9" ht="15">
      <c r="A17" s="1"/>
      <c r="B17" s="2" t="s">
        <v>10</v>
      </c>
      <c r="C17" s="2" t="s">
        <v>11</v>
      </c>
      <c r="D17" s="3" t="s">
        <v>14</v>
      </c>
      <c r="E17" s="4" t="s">
        <v>4</v>
      </c>
      <c r="F17" s="2" t="s">
        <v>15</v>
      </c>
      <c r="G17" s="19" t="s">
        <v>16</v>
      </c>
      <c r="H17" s="4" t="s">
        <v>5</v>
      </c>
      <c r="I17" s="4" t="s">
        <v>5</v>
      </c>
    </row>
    <row r="18" spans="1:9" ht="15">
      <c r="A18" s="2" t="s">
        <v>0</v>
      </c>
      <c r="B18" s="2" t="s">
        <v>13</v>
      </c>
      <c r="C18" s="2" t="s">
        <v>12</v>
      </c>
      <c r="D18" s="2" t="s">
        <v>12</v>
      </c>
      <c r="E18" s="4" t="s">
        <v>6</v>
      </c>
      <c r="F18" s="2" t="s">
        <v>12</v>
      </c>
      <c r="G18" s="15" t="s">
        <v>17</v>
      </c>
      <c r="H18" s="13" t="s">
        <v>7</v>
      </c>
      <c r="I18" s="4" t="s">
        <v>8</v>
      </c>
    </row>
    <row r="19" spans="1:9" ht="15">
      <c r="A19" s="3" t="s">
        <v>1</v>
      </c>
      <c r="B19" s="17">
        <v>0.227</v>
      </c>
      <c r="C19" s="17">
        <v>0.0598</v>
      </c>
      <c r="D19" s="12">
        <v>60</v>
      </c>
      <c r="E19" s="5">
        <f>B19/(PI()*((C19/2)^2)*D19)</f>
        <v>1.3470457855378293</v>
      </c>
      <c r="F19" s="12">
        <f>15*2.54</f>
        <v>38.1</v>
      </c>
      <c r="G19" s="16">
        <v>440</v>
      </c>
      <c r="H19" s="14">
        <f>4*F19^2*G19^2*B19/D19</f>
        <v>4252946.3328</v>
      </c>
      <c r="I19" s="6">
        <f>0.000002248089*H19</f>
        <v>9.56100186835802</v>
      </c>
    </row>
    <row r="20" spans="1:9" ht="15">
      <c r="A20" s="3" t="s">
        <v>2</v>
      </c>
      <c r="B20" s="17">
        <v>0.327</v>
      </c>
      <c r="C20" s="17">
        <v>0.0717</v>
      </c>
      <c r="D20" s="12">
        <v>60</v>
      </c>
      <c r="E20" s="5">
        <f>B20/(PI()*((C20/2)^2)*D20)</f>
        <v>1.3497965369433378</v>
      </c>
      <c r="F20" s="12">
        <f>15*2.54</f>
        <v>38.1</v>
      </c>
      <c r="G20" s="16">
        <v>330</v>
      </c>
      <c r="H20" s="14">
        <f>4*F20^2*G20^2*B20/D20</f>
        <v>3446151.1722000004</v>
      </c>
      <c r="I20" s="6">
        <f>0.000002248089*H20</f>
        <v>7.747254542559927</v>
      </c>
    </row>
    <row r="21" spans="1:9" ht="15">
      <c r="A21" s="3" t="s">
        <v>9</v>
      </c>
      <c r="B21" s="17">
        <v>0.511</v>
      </c>
      <c r="C21" s="17">
        <v>0.0908</v>
      </c>
      <c r="D21" s="12">
        <v>60</v>
      </c>
      <c r="E21" s="5">
        <f>B21/(PI()*((C21/2)^2)*D21)</f>
        <v>1.3152492758116547</v>
      </c>
      <c r="F21" s="12">
        <f>15*2.54</f>
        <v>38.1</v>
      </c>
      <c r="G21" s="16">
        <v>262</v>
      </c>
      <c r="H21" s="14">
        <f>4*F21^2*G21^2*B21/D21</f>
        <v>3394549.727016</v>
      </c>
      <c r="I21" s="6">
        <f>0.000002248089*H21</f>
        <v>7.631249901257672</v>
      </c>
    </row>
    <row r="22" spans="1:9" ht="15">
      <c r="A22" s="3" t="s">
        <v>3</v>
      </c>
      <c r="B22" s="17">
        <v>0.243</v>
      </c>
      <c r="C22" s="17">
        <v>0.0635</v>
      </c>
      <c r="D22" s="12">
        <v>60</v>
      </c>
      <c r="E22" s="5">
        <f>B22/(PI()*((C22/2)^2)*D22)</f>
        <v>1.2788443564207101</v>
      </c>
      <c r="F22" s="12">
        <f>15*2.54</f>
        <v>38.1</v>
      </c>
      <c r="G22" s="16">
        <v>392</v>
      </c>
      <c r="H22" s="14">
        <f>4*F22^2*G22^2*B22/D22</f>
        <v>3613575.2244480005</v>
      </c>
      <c r="I22" s="6">
        <f>0.000002248089*H22</f>
        <v>8.123638712754081</v>
      </c>
    </row>
    <row r="24" spans="7:9" ht="15">
      <c r="G24" s="4" t="s">
        <v>20</v>
      </c>
      <c r="H24" s="21">
        <f>SUM(H19:H22)</f>
        <v>14707222.456464002</v>
      </c>
      <c r="I24" s="6">
        <f>SUM(I19:I22)</f>
        <v>33.063145024929696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Ukuleles by Kawika,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C. Hurd</dc:creator>
  <cp:keywords/>
  <dc:description/>
  <cp:lastModifiedBy>David C. Hurd</cp:lastModifiedBy>
  <cp:lastPrinted>1998-12-10T22:15:54Z</cp:lastPrinted>
  <dcterms:created xsi:type="dcterms:W3CDTF">2004-03-12T02:10:42Z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